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L194" l="1"/>
  <c r="L184"/>
  <c r="L195" s="1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I119" l="1"/>
  <c r="H195"/>
  <c r="H119"/>
  <c r="L138"/>
  <c r="H81"/>
  <c r="I100"/>
  <c r="H138"/>
  <c r="J157"/>
  <c r="H176"/>
  <c r="J195"/>
  <c r="I81"/>
  <c r="J119"/>
  <c r="G43"/>
  <c r="I62"/>
  <c r="H43"/>
  <c r="F62"/>
  <c r="I43"/>
  <c r="G81"/>
  <c r="G62"/>
  <c r="L196"/>
  <c r="F119"/>
  <c r="F138"/>
  <c r="F157"/>
  <c r="F176"/>
  <c r="F195"/>
  <c r="I24"/>
  <c r="F24"/>
  <c r="J24"/>
  <c r="J196" s="1"/>
  <c r="H24"/>
  <c r="G24"/>
  <c r="F196" l="1"/>
  <c r="G196"/>
  <c r="I196"/>
  <c r="H196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<sst xmlns="http://schemas.openxmlformats.org/spreadsheetml/2006/main" count="235" uniqueCount="70">
  <si>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</si>
  <si>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</si>
  <si>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</si>
  <si>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</si>
  <si>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</si>
  <si>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</si>
  <si>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</si>
  <si>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</si>
  <si>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</si>
  <si>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</si>
  <si>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</si>
  <si>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</si>
  <si>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</si>
  <si>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</si>
  <si>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</si>
  <si>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</si>
  <si>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</si>
  <si>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</si>
  <si>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</si>
  <si>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</si>
  <si>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</si>
  <si>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</si>
  <si>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</si>
  <si>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</si>
  <si>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</si>
  <si>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</si>
  <si>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</si>
  <si>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</si>
  <si>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</si>
  <si>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</si>
  <si>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</si>
  <si>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</si>
  <si>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</si>
  <si>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</si>
  <si>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</si>
  <si>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</si>
  <si>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</si>
  <si>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</si>
  <si>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</si>
  <si>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</si>
  <si>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Селина Т.А.</t>
  </si>
  <si>
    <t xml:space="preserve"> Каша  жидкая молочная из манной крупы с маслом сливочным</t>
  </si>
  <si>
    <t>Яйцо вареное</t>
  </si>
  <si>
    <t>Чай с сахаром с лимоном</t>
  </si>
  <si>
    <t>Хлеб пшеничный 1с.</t>
  </si>
  <si>
    <t>294/330</t>
  </si>
  <si>
    <t>Котлеты рубленные из кур, запеченные с соусом сметанным</t>
  </si>
  <si>
    <t>Макаронные изделия отварные с маслом</t>
  </si>
  <si>
    <t>Чай с сахаром</t>
  </si>
  <si>
    <t>Каша вязкая молочная из риса с маслом сливочным</t>
  </si>
  <si>
    <t>яйцо</t>
  </si>
  <si>
    <t>Кофейный напиток с молоком</t>
  </si>
  <si>
    <t>Батон в/с</t>
  </si>
  <si>
    <t>Масло сливочное</t>
  </si>
  <si>
    <t>масло слив</t>
  </si>
  <si>
    <t>сыр</t>
  </si>
  <si>
    <t>Сыр    (порциями)</t>
  </si>
  <si>
    <t>Омлет натуральный</t>
  </si>
  <si>
    <t>Пряник</t>
  </si>
  <si>
    <t>Каша вязкая молочная из риса и пшена  с маслом сливочным</t>
  </si>
  <si>
    <t>Какао с молоком</t>
  </si>
  <si>
    <t>Печенье</t>
  </si>
  <si>
    <t>печенье</t>
  </si>
  <si>
    <t>Каша вязкая молочная  геркулесовая с маслом сливочным</t>
  </si>
  <si>
    <t xml:space="preserve">Фрукт свежий, сезонный  </t>
  </si>
  <si>
    <t>десерт</t>
  </si>
  <si>
    <t>Сырники из творога с  молоком сгущенным</t>
  </si>
  <si>
    <t>Фрукт свежий, сезонный</t>
  </si>
  <si>
    <t>МОУ-СОШ №9 г. Аткарска</t>
  </si>
  <si>
    <t>Каша гречневая с молоком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</si>
</sst>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/>
    </xf>
    <xf numFmtId="2" fontId="11" fillId="4" borderId="2" xfId="0" applyNumberFormat="1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1" fontId="11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0" fillId="0" borderId="0" xfId="0" applyProtection="1"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0" fontId="11" fillId="4" borderId="2" xfId="0" applyFont="1" applyFill="1" applyBorder="1" applyProtection="1"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1" fillId="0" borderId="4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68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68" t="s">
        <v>59</v>
      </c>
      <c r="F6" s="69">
        <v>205</v>
      </c>
      <c r="G6" s="70">
        <v>4.25</v>
      </c>
      <c r="H6" s="71">
        <v>9.1999999999999993</v>
      </c>
      <c r="I6" s="70">
        <v>38.15</v>
      </c>
      <c r="J6" s="70">
        <v>253.18</v>
      </c>
      <c r="K6" s="72">
        <v>175</v>
      </c>
      <c r="L6" s="71">
        <v>23.66</v>
      </c>
    </row>
    <row r="7" spans="1:12" ht="15">
      <c r="A7" s="23"/>
      <c r="B7" s="15"/>
      <c r="C7" s="11"/>
      <c r="D7" s="6" t="s">
        <v>65</v>
      </c>
      <c r="E7" s="39" t="s">
        <v>61</v>
      </c>
      <c r="F7" s="40">
        <v>45</v>
      </c>
      <c r="G7" s="73">
        <v>7.1</v>
      </c>
      <c r="H7" s="73">
        <v>8.1</v>
      </c>
      <c r="I7" s="73">
        <v>30.15</v>
      </c>
      <c r="J7" s="73">
        <v>208.35</v>
      </c>
      <c r="K7" s="41"/>
      <c r="L7" s="73">
        <v>11.7</v>
      </c>
    </row>
    <row r="8" spans="1:12" ht="15">
      <c r="A8" s="23"/>
      <c r="B8" s="15"/>
      <c r="C8" s="11"/>
      <c r="D8" s="7" t="s">
        <v>22</v>
      </c>
      <c r="E8" s="39" t="s">
        <v>48</v>
      </c>
      <c r="F8" s="40">
        <v>200</v>
      </c>
      <c r="G8" s="73">
        <v>0.1</v>
      </c>
      <c r="H8" s="74">
        <v>0</v>
      </c>
      <c r="I8" s="73">
        <v>15</v>
      </c>
      <c r="J8" s="73">
        <v>60</v>
      </c>
      <c r="K8" s="74">
        <v>376</v>
      </c>
      <c r="L8" s="73">
        <v>1.89</v>
      </c>
    </row>
    <row r="9" spans="1:12" ht="15">
      <c r="A9" s="23"/>
      <c r="B9" s="15"/>
      <c r="C9" s="11"/>
      <c r="D9" s="7" t="s">
        <v>23</v>
      </c>
      <c r="E9" s="39" t="s">
        <v>44</v>
      </c>
      <c r="F9" s="40">
        <v>50</v>
      </c>
      <c r="G9" s="73">
        <v>3.95</v>
      </c>
      <c r="H9" s="73">
        <v>0.5</v>
      </c>
      <c r="I9" s="73">
        <v>24.15</v>
      </c>
      <c r="J9" s="73">
        <v>116.9</v>
      </c>
      <c r="K9" s="41"/>
      <c r="L9" s="73">
        <v>4.17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15.399999999999999</v>
      </c>
      <c r="H13" s="19">
        <f t="shared" si="0"/>
        <v>17.799999999999997</v>
      </c>
      <c r="I13" s="19">
        <f t="shared" si="0"/>
        <v>107.44999999999999</v>
      </c>
      <c r="J13" s="19">
        <f t="shared" si="0"/>
        <v>638.42999999999995</v>
      </c>
      <c r="K13" s="25"/>
      <c r="L13" s="19">
        <f t="shared" ref="L13" si="1">SUM(L6:L12)</f>
        <v>41.42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15.399999999999999</v>
      </c>
      <c r="H24" s="32">
        <f t="shared" si="4"/>
        <v>17.799999999999997</v>
      </c>
      <c r="I24" s="32">
        <f t="shared" si="4"/>
        <v>107.44999999999999</v>
      </c>
      <c r="J24" s="32">
        <f t="shared" si="4"/>
        <v>638.42999999999995</v>
      </c>
      <c r="K24" s="32"/>
      <c r="L24" s="32">
        <f t="shared" ref="L24" si="5">L13+L23</f>
        <v>41.42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5" t="s">
        <v>66</v>
      </c>
      <c r="F25" s="76">
        <v>150</v>
      </c>
      <c r="G25" s="73">
        <f>10.8*150/70</f>
        <v>23.142857142857142</v>
      </c>
      <c r="H25" s="73">
        <f>8.97*150/70</f>
        <v>19.221428571428572</v>
      </c>
      <c r="I25" s="73">
        <f>17.14*150/70</f>
        <v>36.728571428571428</v>
      </c>
      <c r="J25" s="73">
        <f>193*150/70</f>
        <v>413.57142857142856</v>
      </c>
      <c r="K25" s="74">
        <v>219</v>
      </c>
      <c r="L25" s="73">
        <v>83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77" t="s">
        <v>48</v>
      </c>
      <c r="F27" s="78">
        <v>200</v>
      </c>
      <c r="G27" s="73">
        <v>0.1</v>
      </c>
      <c r="H27" s="74">
        <v>0</v>
      </c>
      <c r="I27" s="73">
        <v>15</v>
      </c>
      <c r="J27" s="73">
        <v>60</v>
      </c>
      <c r="K27" s="74">
        <v>376</v>
      </c>
      <c r="L27" s="73">
        <v>1.89</v>
      </c>
    </row>
    <row r="28" spans="1:12" ht="1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24</v>
      </c>
      <c r="E29" s="77" t="s">
        <v>67</v>
      </c>
      <c r="F29" s="76">
        <v>180</v>
      </c>
      <c r="G29" s="73">
        <v>0.72</v>
      </c>
      <c r="H29" s="74">
        <v>0</v>
      </c>
      <c r="I29" s="74">
        <v>22.68</v>
      </c>
      <c r="J29" s="79">
        <v>93.6</v>
      </c>
      <c r="K29" s="41"/>
      <c r="L29" s="73">
        <v>36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23.962857142857143</v>
      </c>
      <c r="H32" s="19">
        <f t="shared" ref="H32" si="7">SUM(H25:H31)</f>
        <v>19.221428571428572</v>
      </c>
      <c r="I32" s="19">
        <f t="shared" ref="I32" si="8">SUM(I25:I31)</f>
        <v>74.408571428571435</v>
      </c>
      <c r="J32" s="19">
        <f t="shared" ref="J32:L32" si="9">SUM(J25:J31)</f>
        <v>567.17142857142858</v>
      </c>
      <c r="K32" s="25"/>
      <c r="L32" s="19">
        <f t="shared" si="9"/>
        <v>120.89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530</v>
      </c>
      <c r="G43" s="32">
        <f t="shared" ref="G43" si="14">G32+G42</f>
        <v>23.962857142857143</v>
      </c>
      <c r="H43" s="32">
        <f t="shared" ref="H43" si="15">H32+H42</f>
        <v>19.221428571428572</v>
      </c>
      <c r="I43" s="32">
        <f t="shared" ref="I43" si="16">I32+I42</f>
        <v>74.408571428571435</v>
      </c>
      <c r="J43" s="32">
        <f t="shared" ref="J43:L43" si="17">J32+J42</f>
        <v>567.17142857142858</v>
      </c>
      <c r="K43" s="32"/>
      <c r="L43" s="32">
        <f t="shared" si="17"/>
        <v>120.89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0" t="s">
        <v>41</v>
      </c>
      <c r="F44" s="76">
        <v>205</v>
      </c>
      <c r="G44" s="74">
        <v>4.6500000000000004</v>
      </c>
      <c r="H44" s="74">
        <v>10.050000000000001</v>
      </c>
      <c r="I44" s="73">
        <v>31.1</v>
      </c>
      <c r="J44" s="79">
        <v>233</v>
      </c>
      <c r="K44" s="74">
        <v>181</v>
      </c>
      <c r="L44" s="73">
        <v>22.87</v>
      </c>
    </row>
    <row r="45" spans="1:12" ht="15">
      <c r="A45" s="23"/>
      <c r="B45" s="15"/>
      <c r="C45" s="11"/>
      <c r="D45" s="6" t="s">
        <v>50</v>
      </c>
      <c r="E45" s="77" t="s">
        <v>42</v>
      </c>
      <c r="F45" s="76">
        <v>40</v>
      </c>
      <c r="G45" s="73">
        <v>6.6</v>
      </c>
      <c r="H45" s="73">
        <v>4.5999999999999996</v>
      </c>
      <c r="I45" s="73">
        <v>0.28000000000000003</v>
      </c>
      <c r="J45" s="73">
        <v>63</v>
      </c>
      <c r="K45" s="74">
        <v>209</v>
      </c>
      <c r="L45" s="73">
        <v>15</v>
      </c>
    </row>
    <row r="46" spans="1:12" ht="15">
      <c r="A46" s="23"/>
      <c r="B46" s="15"/>
      <c r="C46" s="11"/>
      <c r="D46" s="7" t="s">
        <v>22</v>
      </c>
      <c r="E46" s="80" t="s">
        <v>43</v>
      </c>
      <c r="F46" s="74">
        <v>207</v>
      </c>
      <c r="G46" s="73">
        <v>0.2</v>
      </c>
      <c r="H46" s="81">
        <v>0</v>
      </c>
      <c r="I46" s="73">
        <v>16</v>
      </c>
      <c r="J46" s="73">
        <v>65</v>
      </c>
      <c r="K46" s="74">
        <v>376</v>
      </c>
      <c r="L46" s="73">
        <v>4.45</v>
      </c>
    </row>
    <row r="47" spans="1:12" ht="15">
      <c r="A47" s="23"/>
      <c r="B47" s="15"/>
      <c r="C47" s="11"/>
      <c r="D47" s="7" t="s">
        <v>23</v>
      </c>
      <c r="E47" s="82" t="s">
        <v>44</v>
      </c>
      <c r="F47" s="74">
        <v>50</v>
      </c>
      <c r="G47" s="73">
        <v>3.95</v>
      </c>
      <c r="H47" s="73">
        <v>0.5</v>
      </c>
      <c r="I47" s="73">
        <v>24.15</v>
      </c>
      <c r="J47" s="73">
        <v>116.9</v>
      </c>
      <c r="K47" s="41"/>
      <c r="L47" s="73">
        <v>4.17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15.399999999999999</v>
      </c>
      <c r="H51" s="19">
        <f t="shared" ref="H51" si="19">SUM(H44:H50)</f>
        <v>15.15</v>
      </c>
      <c r="I51" s="19">
        <f t="shared" ref="I51" si="20">SUM(I44:I50)</f>
        <v>71.53</v>
      </c>
      <c r="J51" s="19">
        <f t="shared" ref="J51:L51" si="21">SUM(J44:J50)</f>
        <v>477.9</v>
      </c>
      <c r="K51" s="25"/>
      <c r="L51" s="19">
        <f t="shared" si="21"/>
        <v>46.490000000000009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502</v>
      </c>
      <c r="G62" s="32">
        <f t="shared" ref="G62" si="26">G51+G61</f>
        <v>15.399999999999999</v>
      </c>
      <c r="H62" s="32">
        <f t="shared" ref="H62" si="27">H51+H61</f>
        <v>15.15</v>
      </c>
      <c r="I62" s="32">
        <f t="shared" ref="I62" si="28">I51+I61</f>
        <v>71.53</v>
      </c>
      <c r="J62" s="32">
        <f t="shared" ref="J62:L62" si="29">J51+J61</f>
        <v>477.9</v>
      </c>
      <c r="K62" s="32"/>
      <c r="L62" s="32">
        <f t="shared" si="29"/>
        <v>46.490000000000009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83" t="s">
        <v>46</v>
      </c>
      <c r="F63" s="74">
        <v>110</v>
      </c>
      <c r="G63" s="84">
        <v>6.91</v>
      </c>
      <c r="H63" s="84">
        <v>10.84</v>
      </c>
      <c r="I63" s="85">
        <v>6.23</v>
      </c>
      <c r="J63" s="73">
        <v>148.80000000000001</v>
      </c>
      <c r="K63" s="86" t="s">
        <v>45</v>
      </c>
      <c r="L63" s="73">
        <v>44.77</v>
      </c>
    </row>
    <row r="64" spans="1:12" ht="15">
      <c r="A64" s="23"/>
      <c r="B64" s="15"/>
      <c r="C64" s="11"/>
      <c r="D64" s="6" t="s">
        <v>29</v>
      </c>
      <c r="E64" s="87" t="s">
        <v>47</v>
      </c>
      <c r="F64" s="74">
        <v>150</v>
      </c>
      <c r="G64" s="74">
        <v>5.52</v>
      </c>
      <c r="H64" s="73">
        <v>4.5</v>
      </c>
      <c r="I64" s="73">
        <v>26.45</v>
      </c>
      <c r="J64" s="73">
        <v>168.45</v>
      </c>
      <c r="K64" s="74">
        <v>309</v>
      </c>
      <c r="L64" s="73">
        <v>12.02</v>
      </c>
    </row>
    <row r="65" spans="1:12" ht="15">
      <c r="A65" s="23"/>
      <c r="B65" s="15"/>
      <c r="C65" s="11"/>
      <c r="D65" s="7" t="s">
        <v>22</v>
      </c>
      <c r="E65" s="80" t="s">
        <v>48</v>
      </c>
      <c r="F65" s="74">
        <v>200</v>
      </c>
      <c r="G65" s="73">
        <v>0.1</v>
      </c>
      <c r="H65" s="81">
        <v>0</v>
      </c>
      <c r="I65" s="73">
        <v>15</v>
      </c>
      <c r="J65" s="73">
        <v>60</v>
      </c>
      <c r="K65" s="74">
        <v>376</v>
      </c>
      <c r="L65" s="73">
        <v>1.89</v>
      </c>
    </row>
    <row r="66" spans="1:12" ht="15">
      <c r="A66" s="23"/>
      <c r="B66" s="15"/>
      <c r="C66" s="11"/>
      <c r="D66" s="7" t="s">
        <v>23</v>
      </c>
      <c r="E66" s="82" t="s">
        <v>44</v>
      </c>
      <c r="F66" s="74">
        <v>40</v>
      </c>
      <c r="G66" s="74">
        <v>3.16</v>
      </c>
      <c r="H66" s="73">
        <v>0.4</v>
      </c>
      <c r="I66" s="73">
        <v>19.32</v>
      </c>
      <c r="J66" s="73">
        <v>93.52</v>
      </c>
      <c r="K66" s="41"/>
      <c r="L66" s="73">
        <v>3.33</v>
      </c>
    </row>
    <row r="67" spans="1:12" ht="15">
      <c r="A67" s="23"/>
      <c r="B67" s="15"/>
      <c r="C67" s="11"/>
      <c r="D67" s="7"/>
      <c r="E67" s="52"/>
      <c r="F67" s="47"/>
      <c r="G67" s="57"/>
      <c r="H67" s="57"/>
      <c r="I67" s="60"/>
      <c r="J67" s="57"/>
      <c r="K67" s="59"/>
      <c r="L67" s="48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15.69</v>
      </c>
      <c r="H70" s="19">
        <f t="shared" ref="H70" si="31">SUM(H63:H69)</f>
        <v>15.74</v>
      </c>
      <c r="I70" s="19">
        <f t="shared" ref="I70" si="32">SUM(I63:I69)</f>
        <v>67</v>
      </c>
      <c r="J70" s="19">
        <f t="shared" ref="J70:L70" si="33">SUM(J63:J69)</f>
        <v>470.77</v>
      </c>
      <c r="K70" s="25"/>
      <c r="L70" s="19">
        <f t="shared" si="33"/>
        <v>62.010000000000005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38">G70+G80</f>
        <v>15.69</v>
      </c>
      <c r="H81" s="32">
        <f t="shared" ref="H81" si="39">H70+H80</f>
        <v>15.74</v>
      </c>
      <c r="I81" s="32">
        <f t="shared" ref="I81" si="40">I70+I80</f>
        <v>67</v>
      </c>
      <c r="J81" s="32">
        <f t="shared" ref="J81:L81" si="41">J70+J80</f>
        <v>470.77</v>
      </c>
      <c r="K81" s="32"/>
      <c r="L81" s="32">
        <f t="shared" si="41"/>
        <v>62.010000000000005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8" t="s">
        <v>49</v>
      </c>
      <c r="F82" s="72">
        <v>205</v>
      </c>
      <c r="G82" s="72">
        <v>7.69</v>
      </c>
      <c r="H82" s="72">
        <v>14.35</v>
      </c>
      <c r="I82" s="72">
        <v>57.66</v>
      </c>
      <c r="J82" s="72">
        <v>390.78</v>
      </c>
      <c r="K82" s="89">
        <v>174</v>
      </c>
      <c r="L82" s="90">
        <v>26.4</v>
      </c>
    </row>
    <row r="83" spans="1:12" ht="15">
      <c r="A83" s="23"/>
      <c r="B83" s="15"/>
      <c r="C83" s="11"/>
      <c r="D83" s="6" t="s">
        <v>50</v>
      </c>
      <c r="E83" s="77" t="s">
        <v>42</v>
      </c>
      <c r="F83" s="76">
        <v>40</v>
      </c>
      <c r="G83" s="73">
        <v>6.6</v>
      </c>
      <c r="H83" s="73">
        <v>4.5999999999999996</v>
      </c>
      <c r="I83" s="73">
        <v>0.28000000000000003</v>
      </c>
      <c r="J83" s="73">
        <v>63</v>
      </c>
      <c r="K83" s="74">
        <v>209</v>
      </c>
      <c r="L83" s="73">
        <v>15</v>
      </c>
    </row>
    <row r="84" spans="1:12" ht="15">
      <c r="A84" s="23"/>
      <c r="B84" s="15"/>
      <c r="C84" s="11"/>
      <c r="D84" s="7" t="s">
        <v>22</v>
      </c>
      <c r="E84" s="91" t="s">
        <v>51</v>
      </c>
      <c r="F84" s="74">
        <v>200</v>
      </c>
      <c r="G84" s="73">
        <v>3.6</v>
      </c>
      <c r="H84" s="73">
        <v>2.7</v>
      </c>
      <c r="I84" s="73">
        <v>28.3</v>
      </c>
      <c r="J84" s="73">
        <v>151.80000000000001</v>
      </c>
      <c r="K84" s="74">
        <v>379</v>
      </c>
      <c r="L84" s="73">
        <v>17.95</v>
      </c>
    </row>
    <row r="85" spans="1:12" ht="15">
      <c r="A85" s="23"/>
      <c r="B85" s="15"/>
      <c r="C85" s="11"/>
      <c r="D85" s="7" t="s">
        <v>23</v>
      </c>
      <c r="E85" s="91" t="s">
        <v>44</v>
      </c>
      <c r="F85" s="74">
        <v>55</v>
      </c>
      <c r="G85" s="73">
        <v>4.3499999999999996</v>
      </c>
      <c r="H85" s="73">
        <v>0.55000000000000004</v>
      </c>
      <c r="I85" s="73">
        <v>26.56</v>
      </c>
      <c r="J85" s="73">
        <v>128.59</v>
      </c>
      <c r="K85" s="41"/>
      <c r="L85" s="73">
        <v>4.58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22.240000000000002</v>
      </c>
      <c r="H89" s="19">
        <f t="shared" ref="H89" si="43">SUM(H82:H88)</f>
        <v>22.2</v>
      </c>
      <c r="I89" s="19">
        <f t="shared" ref="I89" si="44">SUM(I82:I88)</f>
        <v>112.8</v>
      </c>
      <c r="J89" s="19">
        <f t="shared" ref="J89:L89" si="45">SUM(J82:J88)</f>
        <v>734.17</v>
      </c>
      <c r="K89" s="25"/>
      <c r="L89" s="19">
        <f t="shared" si="45"/>
        <v>63.929999999999993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22.240000000000002</v>
      </c>
      <c r="H100" s="32">
        <f t="shared" ref="H100" si="51">H89+H99</f>
        <v>22.2</v>
      </c>
      <c r="I100" s="32">
        <f t="shared" ref="I100" si="52">I89+I99</f>
        <v>112.8</v>
      </c>
      <c r="J100" s="32">
        <f t="shared" ref="J100:L100" si="53">J89+J99</f>
        <v>734.17</v>
      </c>
      <c r="K100" s="32"/>
      <c r="L100" s="32">
        <f t="shared" si="53"/>
        <v>63.929999999999993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87" t="s">
        <v>69</v>
      </c>
      <c r="F101" s="76">
        <v>210</v>
      </c>
      <c r="G101" s="92">
        <v>7.27</v>
      </c>
      <c r="H101" s="92">
        <v>4.07</v>
      </c>
      <c r="I101" s="92">
        <v>38.07</v>
      </c>
      <c r="J101" s="92">
        <v>218</v>
      </c>
      <c r="K101" s="74">
        <v>171</v>
      </c>
      <c r="L101" s="92">
        <v>19.239999999999998</v>
      </c>
    </row>
    <row r="102" spans="1:12" ht="15">
      <c r="A102" s="23"/>
      <c r="B102" s="15"/>
      <c r="C102" s="11"/>
      <c r="D102" s="6" t="s">
        <v>54</v>
      </c>
      <c r="E102" s="80" t="s">
        <v>53</v>
      </c>
      <c r="F102" s="76">
        <v>10</v>
      </c>
      <c r="G102" s="76">
        <v>0.1</v>
      </c>
      <c r="H102" s="93">
        <v>8.1999999999999993</v>
      </c>
      <c r="I102" s="76">
        <v>0.1</v>
      </c>
      <c r="J102" s="93">
        <v>75</v>
      </c>
      <c r="K102" s="74">
        <v>14</v>
      </c>
      <c r="L102" s="92">
        <v>14</v>
      </c>
    </row>
    <row r="103" spans="1:12" ht="15">
      <c r="A103" s="23"/>
      <c r="B103" s="15"/>
      <c r="C103" s="11"/>
      <c r="D103" s="7" t="s">
        <v>22</v>
      </c>
      <c r="E103" s="80" t="s">
        <v>43</v>
      </c>
      <c r="F103" s="74">
        <v>207</v>
      </c>
      <c r="G103" s="73">
        <v>0.2</v>
      </c>
      <c r="H103" s="81">
        <v>0</v>
      </c>
      <c r="I103" s="73">
        <v>16</v>
      </c>
      <c r="J103" s="73">
        <v>65</v>
      </c>
      <c r="K103" s="74">
        <v>376</v>
      </c>
      <c r="L103" s="73">
        <v>4.45</v>
      </c>
    </row>
    <row r="104" spans="1:12" ht="15">
      <c r="A104" s="23"/>
      <c r="B104" s="15"/>
      <c r="C104" s="11"/>
      <c r="D104" s="7" t="s">
        <v>23</v>
      </c>
      <c r="E104" s="77" t="s">
        <v>52</v>
      </c>
      <c r="F104" s="74">
        <v>55</v>
      </c>
      <c r="G104" s="73">
        <v>4.4000000000000004</v>
      </c>
      <c r="H104" s="73">
        <v>0.77</v>
      </c>
      <c r="I104" s="73">
        <v>23.1</v>
      </c>
      <c r="J104" s="73">
        <v>116.6</v>
      </c>
      <c r="K104" s="41"/>
      <c r="L104" s="73">
        <v>6.88</v>
      </c>
    </row>
    <row r="105" spans="1:12" ht="15">
      <c r="A105" s="23"/>
      <c r="B105" s="15"/>
      <c r="C105" s="11"/>
      <c r="D105" s="7" t="s">
        <v>55</v>
      </c>
      <c r="E105" s="39" t="s">
        <v>56</v>
      </c>
      <c r="F105" s="40">
        <v>20</v>
      </c>
      <c r="G105" s="40">
        <v>4.6399999999999997</v>
      </c>
      <c r="H105" s="40">
        <v>5.9</v>
      </c>
      <c r="I105" s="40">
        <v>0</v>
      </c>
      <c r="J105" s="40">
        <v>71.66</v>
      </c>
      <c r="K105" s="41">
        <v>15</v>
      </c>
      <c r="L105" s="40">
        <v>21.76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16.61</v>
      </c>
      <c r="H108" s="19">
        <f t="shared" si="54"/>
        <v>18.939999999999998</v>
      </c>
      <c r="I108" s="19">
        <f t="shared" si="54"/>
        <v>77.27000000000001</v>
      </c>
      <c r="J108" s="19">
        <f t="shared" si="54"/>
        <v>546.26</v>
      </c>
      <c r="K108" s="25"/>
      <c r="L108" s="19">
        <f t="shared" ref="L108" si="55">SUM(L101:L107)</f>
        <v>66.33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502</v>
      </c>
      <c r="G119" s="32">
        <f t="shared" ref="G119" si="58">G108+G118</f>
        <v>16.61</v>
      </c>
      <c r="H119" s="32">
        <f t="shared" ref="H119" si="59">H108+H118</f>
        <v>18.939999999999998</v>
      </c>
      <c r="I119" s="32">
        <f t="shared" ref="I119" si="60">I108+I118</f>
        <v>77.27000000000001</v>
      </c>
      <c r="J119" s="32">
        <f t="shared" ref="J119:L119" si="61">J108+J118</f>
        <v>546.26</v>
      </c>
      <c r="K119" s="32"/>
      <c r="L119" s="32">
        <f t="shared" si="61"/>
        <v>66.33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0" t="s">
        <v>57</v>
      </c>
      <c r="F120" s="74">
        <v>200</v>
      </c>
      <c r="G120" s="73">
        <v>13.7</v>
      </c>
      <c r="H120" s="73">
        <v>27.6</v>
      </c>
      <c r="I120" s="73">
        <v>14.5</v>
      </c>
      <c r="J120" s="73">
        <v>362.1</v>
      </c>
      <c r="K120" s="76">
        <v>210</v>
      </c>
      <c r="L120" s="73">
        <v>79.69</v>
      </c>
    </row>
    <row r="121" spans="1:12" ht="15">
      <c r="A121" s="14"/>
      <c r="B121" s="15"/>
      <c r="C121" s="11"/>
      <c r="D121" s="6"/>
      <c r="E121" s="77" t="s">
        <v>58</v>
      </c>
      <c r="F121" s="74">
        <v>75</v>
      </c>
      <c r="G121" s="73">
        <v>3.6</v>
      </c>
      <c r="H121" s="73">
        <v>2.1</v>
      </c>
      <c r="I121" s="73">
        <v>58.28</v>
      </c>
      <c r="J121" s="73">
        <v>251.85</v>
      </c>
      <c r="K121" s="74"/>
      <c r="L121" s="73">
        <v>19.5</v>
      </c>
    </row>
    <row r="122" spans="1:12" ht="15">
      <c r="A122" s="14"/>
      <c r="B122" s="15"/>
      <c r="C122" s="11"/>
      <c r="D122" s="7" t="s">
        <v>22</v>
      </c>
      <c r="E122" s="80" t="s">
        <v>48</v>
      </c>
      <c r="F122" s="74">
        <v>200</v>
      </c>
      <c r="G122" s="73">
        <v>0.1</v>
      </c>
      <c r="H122" s="81">
        <v>0</v>
      </c>
      <c r="I122" s="73">
        <v>15</v>
      </c>
      <c r="J122" s="73">
        <v>60</v>
      </c>
      <c r="K122" s="74">
        <v>376</v>
      </c>
      <c r="L122" s="73">
        <v>1.89</v>
      </c>
    </row>
    <row r="123" spans="1:12" ht="15">
      <c r="A123" s="14"/>
      <c r="B123" s="15"/>
      <c r="C123" s="11"/>
      <c r="D123" s="7" t="s">
        <v>23</v>
      </c>
      <c r="E123" s="77" t="s">
        <v>52</v>
      </c>
      <c r="F123" s="74">
        <v>25</v>
      </c>
      <c r="G123" s="73">
        <v>4</v>
      </c>
      <c r="H123" s="73">
        <v>0.7</v>
      </c>
      <c r="I123" s="73">
        <v>21</v>
      </c>
      <c r="J123" s="73">
        <v>106</v>
      </c>
      <c r="K123" s="41"/>
      <c r="L123" s="73">
        <v>3.13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21.400000000000002</v>
      </c>
      <c r="H127" s="19">
        <f t="shared" si="62"/>
        <v>30.400000000000002</v>
      </c>
      <c r="I127" s="19">
        <f t="shared" si="62"/>
        <v>108.78</v>
      </c>
      <c r="J127" s="19">
        <f t="shared" si="62"/>
        <v>779.95</v>
      </c>
      <c r="K127" s="25"/>
      <c r="L127" s="19">
        <f t="shared" ref="L127" si="63">SUM(L120:L126)</f>
        <v>104.21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21.400000000000002</v>
      </c>
      <c r="H138" s="32">
        <f t="shared" ref="H138" si="67">H127+H137</f>
        <v>30.400000000000002</v>
      </c>
      <c r="I138" s="32">
        <f t="shared" ref="I138" si="68">I127+I137</f>
        <v>108.78</v>
      </c>
      <c r="J138" s="32">
        <f t="shared" ref="J138:L138" si="69">J127+J137</f>
        <v>779.95</v>
      </c>
      <c r="K138" s="32"/>
      <c r="L138" s="32">
        <f t="shared" si="69"/>
        <v>104.21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96" t="s">
        <v>59</v>
      </c>
      <c r="F139" s="70">
        <v>205</v>
      </c>
      <c r="G139" s="70">
        <v>4.25</v>
      </c>
      <c r="H139" s="71">
        <v>9.1999999999999993</v>
      </c>
      <c r="I139" s="70">
        <v>38.15</v>
      </c>
      <c r="J139" s="70">
        <v>253.18</v>
      </c>
      <c r="K139" s="72">
        <v>175</v>
      </c>
      <c r="L139" s="71">
        <v>23.66</v>
      </c>
    </row>
    <row r="140" spans="1:12" ht="15">
      <c r="A140" s="23"/>
      <c r="B140" s="15"/>
      <c r="C140" s="11"/>
      <c r="D140" s="6" t="s">
        <v>55</v>
      </c>
      <c r="E140" s="77" t="s">
        <v>56</v>
      </c>
      <c r="F140" s="74">
        <v>20</v>
      </c>
      <c r="G140" s="92">
        <v>4.6399999999999997</v>
      </c>
      <c r="H140" s="92">
        <v>5.9</v>
      </c>
      <c r="I140" s="94">
        <v>0</v>
      </c>
      <c r="J140" s="92">
        <v>71.66</v>
      </c>
      <c r="K140" s="95">
        <v>15</v>
      </c>
      <c r="L140" s="73">
        <v>21.76</v>
      </c>
    </row>
    <row r="141" spans="1:12" ht="15">
      <c r="A141" s="23"/>
      <c r="B141" s="15"/>
      <c r="C141" s="11"/>
      <c r="D141" s="7" t="s">
        <v>22</v>
      </c>
      <c r="E141" s="80" t="s">
        <v>60</v>
      </c>
      <c r="F141" s="97">
        <v>200</v>
      </c>
      <c r="G141" s="76">
        <v>2.94</v>
      </c>
      <c r="H141" s="76">
        <v>3.42</v>
      </c>
      <c r="I141" s="76">
        <v>17.579999999999998</v>
      </c>
      <c r="J141" s="92">
        <v>118.6</v>
      </c>
      <c r="K141" s="74">
        <v>382</v>
      </c>
      <c r="L141" s="92">
        <v>17.12</v>
      </c>
    </row>
    <row r="142" spans="1:12" ht="15.75" customHeight="1">
      <c r="A142" s="23"/>
      <c r="B142" s="15"/>
      <c r="C142" s="11"/>
      <c r="D142" s="7" t="s">
        <v>23</v>
      </c>
      <c r="E142" s="82" t="s">
        <v>44</v>
      </c>
      <c r="F142" s="74">
        <v>50</v>
      </c>
      <c r="G142" s="73">
        <v>3.95</v>
      </c>
      <c r="H142" s="73">
        <v>0.5</v>
      </c>
      <c r="I142" s="73">
        <v>24.15</v>
      </c>
      <c r="J142" s="73">
        <v>116.9</v>
      </c>
      <c r="K142" s="41"/>
      <c r="L142" s="73">
        <v>4.17</v>
      </c>
    </row>
    <row r="143" spans="1:12" ht="15">
      <c r="A143" s="23"/>
      <c r="B143" s="15"/>
      <c r="C143" s="11"/>
      <c r="D143" s="7" t="s">
        <v>62</v>
      </c>
      <c r="E143" s="77" t="s">
        <v>61</v>
      </c>
      <c r="F143" s="74">
        <v>25</v>
      </c>
      <c r="G143" s="73">
        <v>1.75</v>
      </c>
      <c r="H143" s="73">
        <v>4.5</v>
      </c>
      <c r="I143" s="73">
        <v>16.5</v>
      </c>
      <c r="J143" s="73">
        <v>100</v>
      </c>
      <c r="K143" s="98"/>
      <c r="L143" s="73">
        <v>6.5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17.53</v>
      </c>
      <c r="H146" s="19">
        <f t="shared" si="70"/>
        <v>23.52</v>
      </c>
      <c r="I146" s="19">
        <f t="shared" si="70"/>
        <v>96.38</v>
      </c>
      <c r="J146" s="19">
        <f t="shared" si="70"/>
        <v>660.34</v>
      </c>
      <c r="K146" s="25"/>
      <c r="L146" s="19">
        <f t="shared" ref="L146" si="71">SUM(L139:L145)</f>
        <v>73.210000000000008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17.53</v>
      </c>
      <c r="H157" s="32">
        <f t="shared" ref="H157" si="75">H146+H156</f>
        <v>23.52</v>
      </c>
      <c r="I157" s="32">
        <f t="shared" ref="I157" si="76">I146+I156</f>
        <v>96.38</v>
      </c>
      <c r="J157" s="32">
        <f t="shared" ref="J157:L157" si="77">J146+J156</f>
        <v>660.34</v>
      </c>
      <c r="K157" s="32"/>
      <c r="L157" s="32">
        <f t="shared" si="77"/>
        <v>73.210000000000008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63</v>
      </c>
      <c r="F158" s="50">
        <v>205</v>
      </c>
      <c r="G158" s="57">
        <v>5.27</v>
      </c>
      <c r="H158" s="57">
        <v>15.7</v>
      </c>
      <c r="I158" s="57">
        <v>30.96</v>
      </c>
      <c r="J158" s="57">
        <v>242.65</v>
      </c>
      <c r="K158" s="47">
        <v>173</v>
      </c>
      <c r="L158" s="57">
        <v>23.56</v>
      </c>
    </row>
    <row r="159" spans="1:12" ht="15">
      <c r="A159" s="23"/>
      <c r="B159" s="15"/>
      <c r="C159" s="11"/>
      <c r="D159" s="6"/>
      <c r="E159" s="54"/>
      <c r="F159" s="47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22</v>
      </c>
      <c r="E160" s="49" t="s">
        <v>48</v>
      </c>
      <c r="F160" s="47">
        <v>200</v>
      </c>
      <c r="G160" s="48">
        <v>0.1</v>
      </c>
      <c r="H160" s="53">
        <v>0</v>
      </c>
      <c r="I160" s="48">
        <v>15</v>
      </c>
      <c r="J160" s="48">
        <v>60</v>
      </c>
      <c r="K160" s="47">
        <v>376</v>
      </c>
      <c r="L160" s="48">
        <v>1.89</v>
      </c>
    </row>
    <row r="161" spans="1:12" ht="15">
      <c r="A161" s="23"/>
      <c r="B161" s="15"/>
      <c r="C161" s="11"/>
      <c r="D161" s="7" t="s">
        <v>23</v>
      </c>
      <c r="E161" s="54" t="s">
        <v>44</v>
      </c>
      <c r="F161" s="47">
        <v>40</v>
      </c>
      <c r="G161" s="47">
        <v>3.16</v>
      </c>
      <c r="H161" s="48">
        <v>0.4</v>
      </c>
      <c r="I161" s="48">
        <v>19.32</v>
      </c>
      <c r="J161" s="48">
        <v>93.52</v>
      </c>
      <c r="K161" s="41"/>
      <c r="L161" s="48">
        <v>3.33</v>
      </c>
    </row>
    <row r="162" spans="1:12" ht="15">
      <c r="A162" s="23"/>
      <c r="B162" s="15"/>
      <c r="C162" s="11"/>
      <c r="D162" s="7" t="s">
        <v>24</v>
      </c>
      <c r="E162" s="56" t="s">
        <v>64</v>
      </c>
      <c r="F162" s="50">
        <v>120</v>
      </c>
      <c r="G162" s="57">
        <v>6.96</v>
      </c>
      <c r="H162" s="50">
        <v>0</v>
      </c>
      <c r="I162" s="57">
        <v>16</v>
      </c>
      <c r="J162" s="57">
        <v>85.24</v>
      </c>
      <c r="K162" s="41"/>
      <c r="L162" s="57">
        <v>36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15.489999999999998</v>
      </c>
      <c r="H165" s="19">
        <f t="shared" si="78"/>
        <v>16.099999999999998</v>
      </c>
      <c r="I165" s="19">
        <f t="shared" si="78"/>
        <v>81.28</v>
      </c>
      <c r="J165" s="19">
        <f t="shared" si="78"/>
        <v>481.40999999999997</v>
      </c>
      <c r="K165" s="25"/>
      <c r="L165" s="19">
        <f t="shared" ref="L165" si="79">SUM(L158:L164)</f>
        <v>64.78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565</v>
      </c>
      <c r="G176" s="32">
        <f t="shared" ref="G176" si="82">G165+G175</f>
        <v>15.489999999999998</v>
      </c>
      <c r="H176" s="32">
        <f t="shared" ref="H176" si="83">H165+H175</f>
        <v>16.099999999999998</v>
      </c>
      <c r="I176" s="32">
        <f t="shared" ref="I176" si="84">I165+I175</f>
        <v>81.28</v>
      </c>
      <c r="J176" s="32">
        <f t="shared" ref="J176:L176" si="85">J165+J175</f>
        <v>481.40999999999997</v>
      </c>
      <c r="K176" s="32"/>
      <c r="L176" s="32">
        <f t="shared" si="85"/>
        <v>64.78</v>
      </c>
    </row>
    <row r="177" spans="1:12" ht="26.25">
      <c r="A177" s="20">
        <v>2</v>
      </c>
      <c r="B177" s="21">
        <v>5</v>
      </c>
      <c r="C177" s="22" t="s">
        <v>20</v>
      </c>
      <c r="D177" s="5" t="s">
        <v>21</v>
      </c>
      <c r="E177" s="61" t="s">
        <v>41</v>
      </c>
      <c r="F177" s="50">
        <v>205</v>
      </c>
      <c r="G177" s="47">
        <v>4.6500000000000004</v>
      </c>
      <c r="H177" s="47">
        <v>10.050000000000001</v>
      </c>
      <c r="I177" s="48">
        <v>31.1</v>
      </c>
      <c r="J177" s="51">
        <v>233</v>
      </c>
      <c r="K177" s="47">
        <v>181</v>
      </c>
      <c r="L177" s="48">
        <v>22.87</v>
      </c>
    </row>
    <row r="178" spans="1:12" ht="15">
      <c r="A178" s="23"/>
      <c r="B178" s="15"/>
      <c r="C178" s="11"/>
      <c r="D178" s="6"/>
      <c r="E178" s="49" t="s">
        <v>53</v>
      </c>
      <c r="F178" s="50">
        <v>10</v>
      </c>
      <c r="G178" s="50">
        <v>0.1</v>
      </c>
      <c r="H178" s="58">
        <v>8.1999999999999993</v>
      </c>
      <c r="I178" s="50">
        <v>0.1</v>
      </c>
      <c r="J178" s="58">
        <v>75</v>
      </c>
      <c r="K178" s="47">
        <v>14</v>
      </c>
      <c r="L178" s="47">
        <v>14</v>
      </c>
    </row>
    <row r="179" spans="1:12" ht="15">
      <c r="A179" s="23"/>
      <c r="B179" s="15"/>
      <c r="C179" s="11"/>
      <c r="D179" s="7" t="s">
        <v>22</v>
      </c>
      <c r="E179" s="52" t="s">
        <v>48</v>
      </c>
      <c r="F179" s="47">
        <v>200</v>
      </c>
      <c r="G179" s="48">
        <v>0.1</v>
      </c>
      <c r="H179" s="53">
        <v>0</v>
      </c>
      <c r="I179" s="48">
        <v>15</v>
      </c>
      <c r="J179" s="48">
        <v>60</v>
      </c>
      <c r="K179" s="47">
        <v>376</v>
      </c>
      <c r="L179" s="48">
        <v>1.89</v>
      </c>
    </row>
    <row r="180" spans="1:12" ht="15">
      <c r="A180" s="23"/>
      <c r="B180" s="15"/>
      <c r="C180" s="11"/>
      <c r="D180" s="7" t="s">
        <v>23</v>
      </c>
      <c r="E180" s="54" t="s">
        <v>44</v>
      </c>
      <c r="F180" s="47">
        <v>50</v>
      </c>
      <c r="G180" s="48">
        <v>3.95</v>
      </c>
      <c r="H180" s="48">
        <v>0.5</v>
      </c>
      <c r="I180" s="48">
        <v>24.15</v>
      </c>
      <c r="J180" s="48">
        <v>116.9</v>
      </c>
      <c r="K180" s="41"/>
      <c r="L180" s="48">
        <v>4.17</v>
      </c>
    </row>
    <row r="181" spans="1:12" ht="15">
      <c r="A181" s="23"/>
      <c r="B181" s="15"/>
      <c r="C181" s="11"/>
      <c r="D181" s="7" t="s">
        <v>62</v>
      </c>
      <c r="E181" s="52" t="s">
        <v>61</v>
      </c>
      <c r="F181" s="47">
        <v>35</v>
      </c>
      <c r="G181" s="48">
        <v>6.75</v>
      </c>
      <c r="H181" s="48">
        <v>4.5</v>
      </c>
      <c r="I181" s="48">
        <v>16.5</v>
      </c>
      <c r="J181" s="48">
        <v>100</v>
      </c>
      <c r="K181" s="48">
        <v>35</v>
      </c>
      <c r="L181" s="48">
        <v>7.8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15.55</v>
      </c>
      <c r="H184" s="19">
        <f t="shared" si="86"/>
        <v>23.25</v>
      </c>
      <c r="I184" s="19">
        <f t="shared" si="86"/>
        <v>86.85</v>
      </c>
      <c r="J184" s="19">
        <f t="shared" si="86"/>
        <v>584.9</v>
      </c>
      <c r="K184" s="25"/>
      <c r="L184" s="19">
        <f t="shared" ref="L184" si="87">SUM(L177:L183)</f>
        <v>50.730000000000004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15.55</v>
      </c>
      <c r="H195" s="32">
        <f t="shared" ref="H195" si="91">H184+H194</f>
        <v>23.25</v>
      </c>
      <c r="I195" s="32">
        <f t="shared" ref="I195" si="92">I184+I194</f>
        <v>86.85</v>
      </c>
      <c r="J195" s="32">
        <f t="shared" ref="J195:L195" si="93">J184+J194</f>
        <v>584.9</v>
      </c>
      <c r="K195" s="32"/>
      <c r="L195" s="32">
        <f t="shared" si="93"/>
        <v>50.730000000000004</v>
      </c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17.927285714285716</v>
      </c>
      <c r="H196" s="34">
        <f t="shared" si="94"/>
        <v>20.232142857142858</v>
      </c>
      <c r="I196" s="34">
        <f t="shared" si="94"/>
        <v>88.374857142857138</v>
      </c>
      <c r="J196" s="34">
        <f t="shared" si="94"/>
        <v>594.1301428571428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Селина Татьяна</cp:lastModifiedBy>
  <dcterms:created xsi:type="dcterms:W3CDTF">2022-05-16T14:23:56Z</dcterms:created>
  <dcterms:modified xsi:type="dcterms:W3CDTF">2025-01-15T07:34:58Z</dcterms:modified>
</cp:coreProperties>
</file>